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bras Públicas" sheetId="1" state="visible" r:id="rId2"/>
  </sheets>
  <definedNames>
    <definedName function="false" hidden="false" localSheetId="0" name="_xlnm.Print_Titles" vbProcedure="false">'Obras Públicas'!$4:$4</definedName>
    <definedName function="false" hidden="false" localSheetId="0" name="_xlnm.Print_Titles_0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<sst xmlns="http://schemas.openxmlformats.org/spreadsheetml/2006/main" count="51" uniqueCount="41">
  <si>
    <t xml:space="preserve">RESUMO DE DADOS — ACOMPANHAMENTO DE CONTRATOS</t>
  </si>
  <si>
    <t xml:space="preserve">Contrato</t>
  </si>
  <si>
    <t xml:space="preserve">Descrição do Objeto</t>
  </si>
  <si>
    <t xml:space="preserve">Empresa</t>
  </si>
  <si>
    <t xml:space="preserve">CNPJ</t>
  </si>
  <si>
    <t xml:space="preserve">Data Início</t>
  </si>
  <si>
    <t xml:space="preserve">Data Término /
Previsão Término</t>
  </si>
  <si>
    <t xml:space="preserve">Valor Contrato</t>
  </si>
  <si>
    <t xml:space="preserve">Alterações (aditivos, reajustes ou reequilíbrios)</t>
  </si>
  <si>
    <t xml:space="preserve">Valor Final
Empenhado</t>
  </si>
  <si>
    <t xml:space="preserve">Valor Medido</t>
  </si>
  <si>
    <t xml:space="preserve">Acumulado</t>
  </si>
  <si>
    <t xml:space="preserve">Situação</t>
  </si>
  <si>
    <t xml:space="preserve">Observações</t>
  </si>
  <si>
    <t xml:space="preserve">34/2020</t>
  </si>
  <si>
    <t xml:space="preserve">Construção do novo prédio sede das Promotorias de Justiça de Palmeira dos Índios</t>
  </si>
  <si>
    <t xml:space="preserve">SPS Construções e Empreendimentos LTDA – EPP</t>
  </si>
  <si>
    <t xml:space="preserve">22.576.047/0001-30</t>
  </si>
  <si>
    <t xml:space="preserve">Concluída</t>
  </si>
  <si>
    <t xml:space="preserve">Saldo remanescente anulado</t>
  </si>
  <si>
    <t xml:space="preserve">35/2021</t>
  </si>
  <si>
    <t xml:space="preserve">Construção do novo prédio sede das Promotorias de Justiça de Atalaia</t>
  </si>
  <si>
    <t xml:space="preserve">Dupla Construcoes Ltda</t>
  </si>
  <si>
    <t xml:space="preserve">13.591.329/0001-16</t>
  </si>
  <si>
    <t xml:space="preserve">40/2021</t>
  </si>
  <si>
    <t xml:space="preserve">Construção do novo prédio sede das Promotorias de Justiça de Penedo</t>
  </si>
  <si>
    <t xml:space="preserve">Assistence Engenharia LTDA</t>
  </si>
  <si>
    <t xml:space="preserve">08.898.820/0001-54</t>
  </si>
  <si>
    <t xml:space="preserve">39/2022</t>
  </si>
  <si>
    <t xml:space="preserve">Construção do novo prédio sede das Promotorias de Justiça de Murici</t>
  </si>
  <si>
    <t xml:space="preserve">24/2023</t>
  </si>
  <si>
    <t xml:space="preserve">Construção do novo prédio sede das Promotorias de Justiça de Delmiro Gouveia</t>
  </si>
  <si>
    <t xml:space="preserve">Leandro Ferraz Empreendimentos Ltda</t>
  </si>
  <si>
    <t xml:space="preserve">04.940.894/0002-31</t>
  </si>
  <si>
    <t xml:space="preserve">25/2024</t>
  </si>
  <si>
    <t xml:space="preserve">Construção do novo prédio sede das Promotorias de Justiça de Santana do Ipanema</t>
  </si>
  <si>
    <t xml:space="preserve">Abart Engenharia e Execução Ltda</t>
  </si>
  <si>
    <t xml:space="preserve">38.198.860/0002-35</t>
  </si>
  <si>
    <t xml:space="preserve">Em Andamento</t>
  </si>
  <si>
    <t xml:space="preserve">-</t>
  </si>
  <si>
    <t xml:space="preserve">TOTAIS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</si>
</sst>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/m/yyyy"/>
    <numFmt numFmtId="166" formatCode="&quot;R$ &quot;#,##0.00;[RED]&quot;(R$ &quot;#,##0.00\);\-"/>
    <numFmt numFmtId="167" formatCode="0.00%;\-0.00%;\—"/>
    <numFmt numFmtId="168" formatCode="&quot;R$ &quot;#,##0.00;[RED]&quot;- R$ &quot;#,##0.00"/>
    <numFmt numFmtId="169" formatCode="dd/mm/yy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4E79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9"/>
      <name val="Arial"/>
      <family val="0"/>
      <charset val="1"/>
    </font>
    <font>
      <b val="true"/>
      <sz val="9"/>
      <color rgb="FF1F4E7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9"/>
      <color rgb="FF1E6E3E"/>
      <name val="Arial"/>
      <family val="0"/>
      <charset val="1"/>
    </font>
    <font>
      <sz val="9"/>
      <name val="Arial"/>
      <family val="2"/>
      <charset val="1"/>
    </font>
    <font>
      <b val="true"/>
      <sz val="9"/>
      <color rgb="FF856404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D6E4F0"/>
        <bgColor rgb="FFE3F7EE"/>
      </patternFill>
    </fill>
    <fill>
      <patternFill patternType="solid">
        <fgColor rgb="FF2E75B6"/>
        <bgColor rgb="FF0066CC"/>
      </patternFill>
    </fill>
    <fill>
      <patternFill patternType="solid">
        <fgColor rgb="FFEBF3FB"/>
        <bgColor rgb="FFE3F7EE"/>
      </patternFill>
    </fill>
    <fill>
      <patternFill patternType="solid">
        <fgColor rgb="FFE3F7EE"/>
        <bgColor rgb="FFEBF3FB"/>
      </patternFill>
    </fill>
    <fill>
      <patternFill patternType="solid">
        <fgColor rgb="FFFFFFFF"/>
        <bgColor rgb="FFEBF3FB"/>
      </patternFill>
    </fill>
    <fill>
      <patternFill patternType="solid">
        <fgColor rgb="FFFFF3CD"/>
        <bgColor rgb="FFEBF3FB"/>
      </patternFill>
    </fill>
    <fill>
      <patternFill patternType="solid">
        <fgColor rgb="FF1F4E79"/>
        <bgColor rgb="FF003366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2E75B6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medium">
        <color rgb="FFFFFFFF"/>
      </bottom>
      <diagonal/>
    </border>
    <border diagonalUp="false" diagonalDown="false">
      <left/>
      <right style="thin">
        <color rgb="FFBDD7EE"/>
      </right>
      <top/>
      <bottom style="thin">
        <color rgb="FFBDD7EE"/>
      </bottom>
      <diagonal/>
    </border>
    <border diagonalUp="false" diagonalDown="false">
      <left style="thin">
        <color rgb="FF1F4E79"/>
      </left>
      <right style="thin">
        <color rgb="FF1F4E79"/>
      </right>
      <top style="thin">
        <color rgb="FF1F4E79"/>
      </top>
      <bottom style="thin">
        <color rgb="FF1F4E7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8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8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8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6E3E"/>
      <rgbColor rgb="FF000080"/>
      <rgbColor rgb="FF856404"/>
      <rgbColor rgb="FF800080"/>
      <rgbColor rgb="FF008080"/>
      <rgbColor rgb="FFC0C0C0"/>
      <rgbColor rgb="FF808080"/>
      <rgbColor rgb="FF9999FF"/>
      <rgbColor rgb="FF993366"/>
      <rgbColor rgb="FFFFF3CD"/>
      <rgbColor rgb="FFE3F7EE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3FB"/>
      <rgbColor rgb="FFD6E4F0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M25"/>
  <sheetViews>
    <sheetView showFormulas="false" showGridLines="false" showRowColHeaders="true" showZeros="true" rightToLeft="false" tabSelected="true" showOutlineSymbols="true" defaultGridColor="true" view="normal" topLeftCell="G1" colorId="64" zoomScale="85" zoomScaleNormal="85" zoomScalePageLayoutView="100" workbookViewId="0">
      <pane xSplit="0" ySplit="4" topLeftCell="A5" activePane="bottomLeft" state="frozen"/>
      <selection pane="topLeft" activeCell="G1" activeCellId="0" sqref="G1"/>
      <selection pane="bottomLeft" activeCell="J12" activeCellId="0" sqref="J12"/>
    </sheetView>
  </sheetViews>
  <sheetFormatPr defaultColWidth="8.73046875" defaultRowHeight="13.8" zeroHeight="false" outlineLevelRow="0" outlineLevelCol="0"/>
  <cols>
    <col collapsed="false" customWidth="true" hidden="false" outlineLevel="0" max="1" min="1" style="0" width="13.24"/>
    <col collapsed="false" customWidth="true" hidden="false" outlineLevel="0" max="2" min="2" style="0" width="46.98"/>
    <col collapsed="false" customWidth="true" hidden="false" outlineLevel="0" max="3" min="3" style="0" width="22.01"/>
    <col collapsed="false" customWidth="true" hidden="false" outlineLevel="0" max="4" min="4" style="0" width="18"/>
    <col collapsed="false" customWidth="true" hidden="false" outlineLevel="0" max="5" min="5" style="0" width="21.12"/>
    <col collapsed="false" customWidth="true" hidden="false" outlineLevel="0" max="6" min="6" style="0" width="19.88"/>
    <col collapsed="false" customWidth="true" hidden="false" outlineLevel="0" max="7" min="7" style="0" width="16.63"/>
    <col collapsed="false" customWidth="true" hidden="false" outlineLevel="0" max="8" min="8" style="0" width="19.57"/>
    <col collapsed="false" customWidth="true" hidden="false" outlineLevel="0" max="9" min="9" style="0" width="16"/>
    <col collapsed="false" customWidth="true" hidden="false" outlineLevel="0" max="10" min="10" style="0" width="14.01"/>
    <col collapsed="false" customWidth="true" hidden="false" outlineLevel="0" max="11" min="11" style="0" width="13.55"/>
    <col collapsed="false" customWidth="true" hidden="false" outlineLevel="0" max="12" min="12" style="0" width="14.01"/>
    <col collapsed="false" customWidth="true" hidden="false" outlineLevel="0" max="13" min="13" style="0" width="22.81"/>
    <col collapsed="false" customWidth="true" hidden="false" outlineLevel="0" max="1024" min="1024" style="0" width="11.52"/>
  </cols>
  <sheetData>
    <row r="1" customFormat="false" ht="18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false" ht="18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Format="false" ht="13.5" hidden="false" customHeight="true" outlineLevel="0" collapsed="false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customFormat="false" ht="14.4" hidden="false" customHeight="true" outlineLevel="0" collapsed="false"/>
    <row r="5" customFormat="false" ht="38.95" hidden="false" customHeight="true" outlineLevel="0" collapsed="false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</row>
    <row r="6" customFormat="false" ht="34.7" hidden="false" customHeight="true" outlineLevel="0" collapsed="false">
      <c r="A6" s="3" t="s">
        <v>14</v>
      </c>
      <c r="B6" s="4" t="s">
        <v>15</v>
      </c>
      <c r="C6" s="4" t="s">
        <v>16</v>
      </c>
      <c r="D6" s="5" t="s">
        <v>17</v>
      </c>
      <c r="E6" s="6" t="n">
        <v>44183</v>
      </c>
      <c r="F6" s="6" t="n">
        <v>45261</v>
      </c>
      <c r="G6" s="7" t="n">
        <v>2841930.11</v>
      </c>
      <c r="H6" s="7" t="n">
        <f aca="false">I6-G6</f>
        <v>888187.07</v>
      </c>
      <c r="I6" s="8" t="n">
        <v>3730117.18</v>
      </c>
      <c r="J6" s="7" t="n">
        <f aca="false">I6-66167.03</f>
        <v>3663950.15</v>
      </c>
      <c r="K6" s="9" t="n">
        <f aca="false">IFERROR(J6/I6,"—")</f>
        <v>0.982261407133596</v>
      </c>
      <c r="L6" s="10" t="s">
        <v>18</v>
      </c>
      <c r="M6" s="4" t="s">
        <v>19</v>
      </c>
    </row>
    <row r="7" customFormat="false" ht="34.7" hidden="false" customHeight="true" outlineLevel="0" collapsed="false">
      <c r="A7" s="11" t="s">
        <v>20</v>
      </c>
      <c r="B7" s="12" t="s">
        <v>21</v>
      </c>
      <c r="C7" s="12" t="s">
        <v>22</v>
      </c>
      <c r="D7" s="13" t="s">
        <v>23</v>
      </c>
      <c r="E7" s="14" t="n">
        <v>44531</v>
      </c>
      <c r="F7" s="14" t="n">
        <v>44888</v>
      </c>
      <c r="G7" s="15" t="n">
        <v>1207304.96</v>
      </c>
      <c r="H7" s="15" t="n">
        <v>222758.85</v>
      </c>
      <c r="I7" s="16" t="n">
        <f aca="false">SUM(G7:H7)</f>
        <v>1430063.81</v>
      </c>
      <c r="J7" s="15" t="n">
        <f aca="false">I7-32313.02</f>
        <v>1397750.79</v>
      </c>
      <c r="K7" s="17" t="n">
        <f aca="false">IFERROR(J7/I7,"—")</f>
        <v>0.977404490782827</v>
      </c>
      <c r="L7" s="10" t="s">
        <v>18</v>
      </c>
      <c r="M7" s="12" t="s">
        <v>19</v>
      </c>
    </row>
    <row r="8" customFormat="false" ht="34.7" hidden="false" customHeight="true" outlineLevel="0" collapsed="false">
      <c r="A8" s="3" t="s">
        <v>24</v>
      </c>
      <c r="B8" s="4" t="s">
        <v>25</v>
      </c>
      <c r="C8" s="4" t="s">
        <v>26</v>
      </c>
      <c r="D8" s="5" t="s">
        <v>27</v>
      </c>
      <c r="E8" s="6" t="n">
        <v>44545</v>
      </c>
      <c r="F8" s="6" t="n">
        <v>45044</v>
      </c>
      <c r="G8" s="7" t="n">
        <v>2140699.2</v>
      </c>
      <c r="H8" s="7" t="n">
        <f aca="false">I8-G8</f>
        <v>443479.87</v>
      </c>
      <c r="I8" s="8" t="n">
        <v>2584179.07</v>
      </c>
      <c r="J8" s="7" t="n">
        <f aca="false">I8-32313.02</f>
        <v>2551866.05</v>
      </c>
      <c r="K8" s="9" t="n">
        <f aca="false">IFERROR(J8/I8,"—")</f>
        <v>0.987495827833634</v>
      </c>
      <c r="L8" s="10" t="s">
        <v>18</v>
      </c>
      <c r="M8" s="4" t="s">
        <v>19</v>
      </c>
    </row>
    <row r="9" customFormat="false" ht="34.7" hidden="false" customHeight="true" outlineLevel="0" collapsed="false">
      <c r="A9" s="11" t="s">
        <v>28</v>
      </c>
      <c r="B9" s="12" t="s">
        <v>29</v>
      </c>
      <c r="C9" s="12" t="s">
        <v>26</v>
      </c>
      <c r="D9" s="13" t="s">
        <v>27</v>
      </c>
      <c r="E9" s="14" t="n">
        <v>44921</v>
      </c>
      <c r="F9" s="14" t="n">
        <v>45309</v>
      </c>
      <c r="G9" s="18" t="n">
        <v>1869902.46</v>
      </c>
      <c r="H9" s="15" t="n">
        <f aca="false">I9-G9</f>
        <v>-45027.47</v>
      </c>
      <c r="I9" s="16" t="n">
        <v>1824874.99</v>
      </c>
      <c r="J9" s="15" t="n">
        <f aca="false">I9-54086.22</f>
        <v>1770788.77</v>
      </c>
      <c r="K9" s="17" t="n">
        <f aca="false">IFERROR(J9/I9,"—")</f>
        <v>0.970361684884508</v>
      </c>
      <c r="L9" s="10" t="s">
        <v>18</v>
      </c>
      <c r="M9" s="12" t="s">
        <v>19</v>
      </c>
    </row>
    <row r="10" customFormat="false" ht="34.7" hidden="false" customHeight="true" outlineLevel="0" collapsed="false">
      <c r="A10" s="3" t="s">
        <v>30</v>
      </c>
      <c r="B10" s="4" t="s">
        <v>31</v>
      </c>
      <c r="C10" s="4" t="s">
        <v>32</v>
      </c>
      <c r="D10" s="5" t="s">
        <v>33</v>
      </c>
      <c r="E10" s="6" t="n">
        <v>45282</v>
      </c>
      <c r="F10" s="6" t="n">
        <v>45757</v>
      </c>
      <c r="G10" s="19" t="n">
        <v>2347501.65</v>
      </c>
      <c r="H10" s="7" t="n">
        <f aca="false">I10-G10</f>
        <v>86136.21</v>
      </c>
      <c r="I10" s="8" t="n">
        <v>2433637.86</v>
      </c>
      <c r="J10" s="7" t="n">
        <f aca="false">I10-54086.22</f>
        <v>2379551.64</v>
      </c>
      <c r="K10" s="9" t="n">
        <f aca="false">IFERROR(J10/I10,"—")</f>
        <v>0.977775567643413</v>
      </c>
      <c r="L10" s="10" t="s">
        <v>18</v>
      </c>
      <c r="M10" s="4" t="s">
        <v>19</v>
      </c>
    </row>
    <row r="11" customFormat="false" ht="34.7" hidden="false" customHeight="true" outlineLevel="0" collapsed="false">
      <c r="A11" s="11" t="s">
        <v>34</v>
      </c>
      <c r="B11" s="12" t="s">
        <v>35</v>
      </c>
      <c r="C11" s="12" t="s">
        <v>36</v>
      </c>
      <c r="D11" s="13" t="s">
        <v>37</v>
      </c>
      <c r="E11" s="14" t="n">
        <v>45670</v>
      </c>
      <c r="F11" s="14" t="n">
        <v>46203</v>
      </c>
      <c r="G11" s="15" t="n">
        <v>2499120.32</v>
      </c>
      <c r="H11" s="20" t="n">
        <f aca="false">I11-G11</f>
        <v>-63600.3799999999</v>
      </c>
      <c r="I11" s="16" t="n">
        <v>2435519.94</v>
      </c>
      <c r="J11" s="15" t="n">
        <v>1334969.76</v>
      </c>
      <c r="K11" s="17" t="n">
        <f aca="false">IFERROR(J11/I11,"—")</f>
        <v>0.548125161315657</v>
      </c>
      <c r="L11" s="21" t="s">
        <v>38</v>
      </c>
      <c r="M11" s="11" t="s">
        <v>39</v>
      </c>
    </row>
    <row r="12" customFormat="false" ht="13.8" hidden="false" customHeight="false" outlineLevel="0" collapsed="false">
      <c r="A12" s="22" t="s">
        <v>40</v>
      </c>
      <c r="B12" s="22"/>
      <c r="C12" s="23"/>
      <c r="D12" s="23"/>
      <c r="E12" s="23"/>
      <c r="F12" s="23"/>
      <c r="G12" s="24" t="n">
        <f aca="false">SUM(G4:G9)</f>
        <v>8059836.73</v>
      </c>
      <c r="H12" s="24"/>
      <c r="I12" s="24" t="n">
        <f aca="false">SUM(I4:I9)</f>
        <v>9569235.05</v>
      </c>
      <c r="J12" s="24" t="n">
        <f aca="false">SUM(J4:J9)</f>
        <v>9384355.76</v>
      </c>
      <c r="K12" s="23"/>
      <c r="L12" s="23"/>
      <c r="M12" s="23"/>
    </row>
    <row r="25" customFormat="false" ht="13.8" hidden="false" customHeight="false" outlineLevel="0" collapsed="false">
      <c r="H25" s="25"/>
    </row>
  </sheetData>
  <mergeCells count="1">
    <mergeCell ref="A1:M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2026-05-06T16:51:23Z</dcterms:created>
  <dc:creator>openpyxl</dc:creator>
  <dc:description/>
  <dc:language>en-US</dc:language>
  <cp:lastModifiedBy/>
  <dcterms:modified xsi:type="dcterms:W3CDTF">2026-07-31T14:40:56Z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